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GIAO DUC\0Tin hoc\2425\GA Tin 7\"/>
    </mc:Choice>
  </mc:AlternateContent>
  <bookViews>
    <workbookView xWindow="0" yWindow="0" windowWidth="20490" windowHeight="6825"/>
  </bookViews>
  <sheets>
    <sheet name="Mau" sheetId="1" r:id="rId1"/>
    <sheet name="Thuc han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J17" i="2"/>
  <c r="I17" i="2"/>
  <c r="H17" i="2"/>
  <c r="G17" i="2"/>
  <c r="F17" i="2"/>
  <c r="E17" i="2"/>
  <c r="K9" i="2"/>
  <c r="J9" i="2"/>
  <c r="I9" i="2"/>
  <c r="H9" i="2"/>
  <c r="G9" i="2"/>
  <c r="F9" i="2"/>
  <c r="E9" i="2"/>
  <c r="N6" i="1"/>
  <c r="N9" i="1" s="1"/>
  <c r="N25" i="1" s="1"/>
  <c r="E9" i="1"/>
  <c r="N24" i="1"/>
  <c r="E24" i="1"/>
  <c r="M9" i="1"/>
  <c r="N20" i="1"/>
  <c r="N21" i="1"/>
  <c r="N22" i="1"/>
  <c r="N23" i="1"/>
  <c r="M17" i="1"/>
  <c r="L16" i="1"/>
  <c r="N16" i="1" s="1"/>
  <c r="N17" i="1" s="1"/>
  <c r="M16" i="1"/>
  <c r="F17" i="1"/>
  <c r="G17" i="1"/>
  <c r="H17" i="1"/>
  <c r="I17" i="1"/>
  <c r="I25" i="1" s="1"/>
  <c r="J17" i="1"/>
  <c r="K17" i="1"/>
  <c r="L17" i="1"/>
  <c r="E17" i="1"/>
  <c r="F25" i="1"/>
  <c r="G25" i="1"/>
  <c r="H25" i="1"/>
  <c r="J25" i="1"/>
  <c r="L24" i="1"/>
  <c r="K24" i="1"/>
  <c r="J24" i="1"/>
  <c r="I24" i="1"/>
  <c r="H24" i="1"/>
  <c r="G24" i="1"/>
  <c r="F24" i="1"/>
  <c r="F9" i="1"/>
  <c r="G9" i="1"/>
  <c r="H9" i="1"/>
  <c r="I9" i="1"/>
  <c r="J9" i="1"/>
  <c r="K9" i="1"/>
  <c r="K25" i="1" s="1"/>
  <c r="N19" i="1"/>
  <c r="N15" i="1"/>
  <c r="N14" i="1"/>
  <c r="N13" i="1"/>
  <c r="N12" i="1"/>
  <c r="N11" i="1"/>
  <c r="N5" i="1"/>
  <c r="N4" i="1"/>
  <c r="M23" i="1"/>
  <c r="M22" i="1"/>
  <c r="M21" i="1"/>
  <c r="M20" i="1"/>
  <c r="M19" i="1"/>
  <c r="M15" i="1"/>
  <c r="M14" i="1"/>
  <c r="M13" i="1"/>
  <c r="M12" i="1"/>
  <c r="M11" i="1"/>
  <c r="M5" i="1"/>
  <c r="M6" i="1"/>
  <c r="M7" i="1"/>
  <c r="M8" i="1"/>
  <c r="M4" i="1"/>
  <c r="L23" i="1"/>
  <c r="L22" i="1"/>
  <c r="L21" i="1"/>
  <c r="L20" i="1"/>
  <c r="L19" i="1"/>
  <c r="L15" i="1"/>
  <c r="L14" i="1"/>
  <c r="L13" i="1"/>
  <c r="L12" i="1"/>
  <c r="L11" i="1"/>
  <c r="L5" i="1"/>
  <c r="L6" i="1"/>
  <c r="L7" i="1"/>
  <c r="N7" i="1" s="1"/>
  <c r="L8" i="1"/>
  <c r="N8" i="1" s="1"/>
  <c r="L4" i="1"/>
  <c r="M24" i="1" l="1"/>
  <c r="E25" i="1"/>
  <c r="M25" i="1" s="1"/>
  <c r="L9" i="1"/>
  <c r="L25" i="1" s="1"/>
</calcChain>
</file>

<file path=xl/sharedStrings.xml><?xml version="1.0" encoding="utf-8"?>
<sst xmlns="http://schemas.openxmlformats.org/spreadsheetml/2006/main" count="72" uniqueCount="36">
  <si>
    <t>DỰ ÁN TRƯỜNG HỌC XANH</t>
  </si>
  <si>
    <t>Bảng 5. Dự kiến phân bổ cây dự án Trường học xanh</t>
  </si>
  <si>
    <t>STT</t>
  </si>
  <si>
    <t>Loại cây</t>
  </si>
  <si>
    <t>Đơn giá</t>
  </si>
  <si>
    <t>7A</t>
  </si>
  <si>
    <t>7B</t>
  </si>
  <si>
    <t>7C</t>
  </si>
  <si>
    <t>7D</t>
  </si>
  <si>
    <t>7E</t>
  </si>
  <si>
    <t>7G</t>
  </si>
  <si>
    <t>7H</t>
  </si>
  <si>
    <t>Tổng số cây</t>
  </si>
  <si>
    <t>Trung bình</t>
  </si>
  <si>
    <t>Chi phí</t>
  </si>
  <si>
    <t>Cây hoa</t>
  </si>
  <si>
    <t>Tên cây</t>
  </si>
  <si>
    <t>Hoa mười giờ</t>
  </si>
  <si>
    <t>Hoa Dạ yến thảo</t>
  </si>
  <si>
    <t>Hoa Dừa cạn</t>
  </si>
  <si>
    <t>Hoa Cúc vàng</t>
  </si>
  <si>
    <t>Hoa Hồng</t>
  </si>
  <si>
    <t>Cây ăn quả</t>
  </si>
  <si>
    <t>Bưởi</t>
  </si>
  <si>
    <t>Xoài</t>
  </si>
  <si>
    <t>Vú sữa</t>
  </si>
  <si>
    <t>Khế</t>
  </si>
  <si>
    <t>Chanh</t>
  </si>
  <si>
    <t>Táo</t>
  </si>
  <si>
    <t>Cây bóng mát</t>
  </si>
  <si>
    <t>Bằng lăng</t>
  </si>
  <si>
    <t>Phượng vĩ</t>
  </si>
  <si>
    <t>Bàng</t>
  </si>
  <si>
    <t>Sưa đỏ</t>
  </si>
  <si>
    <t>Muồng</t>
  </si>
  <si>
    <t>Tổng số cây dự kiến theo lớp: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</si>
</sst>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4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5"/>
  <sheetViews>
    <sheetView tabSelected="1" zoomScale="70" zoomScaleNormal="70" workbookViewId="0">
      <selection activeCell="I15" sqref="I15"/>
    </sheetView>
  </sheetViews>
  <sheetFormatPr defaultRowHeight="15.75" x14ac:dyDescent="0.25"/>
  <cols>
    <col min="1" max="1" width="5.109375" style="1" customWidth="1"/>
    <col min="2" max="2" width="10.88671875" style="1" customWidth="1"/>
    <col min="3" max="3" width="12.44140625" style="1" customWidth="1"/>
    <col min="4" max="4" width="8.88671875" style="1"/>
    <col min="5" max="11" width="4.77734375" style="1" customWidth="1"/>
    <col min="12" max="12" width="11.44140625" style="1" bestFit="1" customWidth="1"/>
    <col min="13" max="13" width="10.33203125" style="1" bestFit="1" customWidth="1"/>
    <col min="14" max="14" width="11.109375" style="1" bestFit="1" customWidth="1"/>
    <col min="15" max="16384" width="8.88671875" style="1"/>
  </cols>
  <sheetData>
    <row r="1" spans="1:14" x14ac:dyDescent="0.25">
      <c r="A1" s="1" t="s">
        <v>0</v>
      </c>
    </row>
    <row r="2" spans="1:14" x14ac:dyDescent="0.25">
      <c r="A2" s="1" t="s">
        <v>1</v>
      </c>
    </row>
    <row r="3" spans="1:14" s="2" customFormat="1" x14ac:dyDescent="0.25">
      <c r="A3" s="2" t="s">
        <v>2</v>
      </c>
      <c r="B3" s="2" t="s">
        <v>3</v>
      </c>
      <c r="C3" s="2" t="s">
        <v>16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x14ac:dyDescent="0.25">
      <c r="A4" s="1">
        <v>1</v>
      </c>
      <c r="B4" s="1" t="s">
        <v>15</v>
      </c>
      <c r="C4" s="1" t="s">
        <v>17</v>
      </c>
      <c r="D4" s="1">
        <v>25000</v>
      </c>
      <c r="E4" s="1">
        <v>10</v>
      </c>
      <c r="G4" s="1">
        <v>16</v>
      </c>
      <c r="I4" s="1">
        <v>16</v>
      </c>
      <c r="J4" s="1">
        <v>14</v>
      </c>
      <c r="L4" s="2">
        <f>SUM(E4:K4)</f>
        <v>56</v>
      </c>
      <c r="M4" s="2">
        <f>AVERAGE(E4:K4)</f>
        <v>14</v>
      </c>
      <c r="N4" s="3">
        <f>D4*L4</f>
        <v>1400000</v>
      </c>
    </row>
    <row r="5" spans="1:14" x14ac:dyDescent="0.25">
      <c r="A5" s="1">
        <v>2</v>
      </c>
      <c r="C5" s="1" t="s">
        <v>18</v>
      </c>
      <c r="D5" s="1">
        <v>45000</v>
      </c>
      <c r="F5" s="1">
        <v>12</v>
      </c>
      <c r="G5" s="1">
        <v>12</v>
      </c>
      <c r="H5" s="1">
        <v>11</v>
      </c>
      <c r="L5" s="2">
        <f t="shared" ref="L5:L8" si="0">SUM(E5:K5)</f>
        <v>35</v>
      </c>
      <c r="M5" s="2">
        <f t="shared" ref="M5:M9" si="1">AVERAGE(E5:K5)</f>
        <v>11.666666666666666</v>
      </c>
      <c r="N5" s="3">
        <f t="shared" ref="N5:N9" si="2">D5*L5</f>
        <v>1575000</v>
      </c>
    </row>
    <row r="6" spans="1:14" x14ac:dyDescent="0.25">
      <c r="A6" s="1">
        <v>3</v>
      </c>
      <c r="C6" s="1" t="s">
        <v>19</v>
      </c>
      <c r="D6" s="1">
        <v>15500</v>
      </c>
      <c r="E6" s="1">
        <v>16</v>
      </c>
      <c r="G6" s="1">
        <v>12</v>
      </c>
      <c r="H6" s="1">
        <v>10</v>
      </c>
      <c r="J6" s="1">
        <v>10</v>
      </c>
      <c r="K6" s="1">
        <v>15</v>
      </c>
      <c r="L6" s="2">
        <f t="shared" si="0"/>
        <v>63</v>
      </c>
      <c r="M6" s="2">
        <f t="shared" si="1"/>
        <v>12.6</v>
      </c>
      <c r="N6" s="3">
        <f>D6*L6</f>
        <v>976500</v>
      </c>
    </row>
    <row r="7" spans="1:14" x14ac:dyDescent="0.25">
      <c r="A7" s="1">
        <v>4</v>
      </c>
      <c r="C7" s="1" t="s">
        <v>20</v>
      </c>
      <c r="D7" s="1">
        <v>30500</v>
      </c>
      <c r="E7" s="1">
        <v>14</v>
      </c>
      <c r="F7" s="1">
        <v>20</v>
      </c>
      <c r="I7" s="1">
        <v>16</v>
      </c>
      <c r="J7" s="1">
        <v>12</v>
      </c>
      <c r="K7" s="1">
        <v>13</v>
      </c>
      <c r="L7" s="2">
        <f t="shared" si="0"/>
        <v>75</v>
      </c>
      <c r="M7" s="2">
        <f t="shared" si="1"/>
        <v>15</v>
      </c>
      <c r="N7" s="3">
        <f t="shared" si="2"/>
        <v>2287500</v>
      </c>
    </row>
    <row r="8" spans="1:14" x14ac:dyDescent="0.25">
      <c r="A8" s="1">
        <v>5</v>
      </c>
      <c r="C8" s="1" t="s">
        <v>21</v>
      </c>
      <c r="D8" s="1">
        <v>54000</v>
      </c>
      <c r="F8" s="1">
        <v>15</v>
      </c>
      <c r="H8" s="1">
        <v>10</v>
      </c>
      <c r="I8" s="1">
        <v>13</v>
      </c>
      <c r="K8" s="1">
        <v>20</v>
      </c>
      <c r="L8" s="2">
        <f t="shared" si="0"/>
        <v>58</v>
      </c>
      <c r="M8" s="2">
        <f t="shared" si="1"/>
        <v>14.5</v>
      </c>
      <c r="N8" s="3">
        <f t="shared" si="2"/>
        <v>3132000</v>
      </c>
    </row>
    <row r="9" spans="1:14" x14ac:dyDescent="0.25">
      <c r="E9" s="2">
        <f>SUM(E4:E8)</f>
        <v>40</v>
      </c>
      <c r="F9" s="2">
        <f t="shared" ref="F9:N9" si="3">SUM(F4:F8)</f>
        <v>47</v>
      </c>
      <c r="G9" s="2">
        <f t="shared" si="3"/>
        <v>40</v>
      </c>
      <c r="H9" s="2">
        <f t="shared" si="3"/>
        <v>31</v>
      </c>
      <c r="I9" s="2">
        <f t="shared" si="3"/>
        <v>45</v>
      </c>
      <c r="J9" s="2">
        <f t="shared" si="3"/>
        <v>36</v>
      </c>
      <c r="K9" s="2">
        <f t="shared" si="3"/>
        <v>48</v>
      </c>
      <c r="L9" s="2">
        <f t="shared" si="3"/>
        <v>287</v>
      </c>
      <c r="M9" s="2">
        <f t="shared" si="1"/>
        <v>41</v>
      </c>
      <c r="N9" s="2">
        <f>SUM(N4:N8)</f>
        <v>9371000</v>
      </c>
    </row>
    <row r="11" spans="1:14" x14ac:dyDescent="0.25">
      <c r="A11" s="1">
        <v>6</v>
      </c>
      <c r="B11" s="1" t="s">
        <v>22</v>
      </c>
      <c r="C11" s="1" t="s">
        <v>23</v>
      </c>
      <c r="D11" s="1">
        <v>75000</v>
      </c>
      <c r="E11" s="1">
        <v>9</v>
      </c>
      <c r="G11" s="1">
        <v>10</v>
      </c>
      <c r="I11" s="1">
        <v>12</v>
      </c>
      <c r="J11" s="1">
        <v>15</v>
      </c>
      <c r="K11" s="1">
        <v>5</v>
      </c>
      <c r="L11" s="2">
        <f>SUM(E11:K11)</f>
        <v>51</v>
      </c>
      <c r="M11" s="2">
        <f>AVERAGE(E11:K11)</f>
        <v>10.199999999999999</v>
      </c>
      <c r="N11" s="3">
        <f>D11*L11</f>
        <v>3825000</v>
      </c>
    </row>
    <row r="12" spans="1:14" x14ac:dyDescent="0.25">
      <c r="A12" s="1">
        <v>7</v>
      </c>
      <c r="C12" s="1" t="s">
        <v>24</v>
      </c>
      <c r="D12" s="1">
        <v>85000</v>
      </c>
      <c r="E12" s="1">
        <v>7</v>
      </c>
      <c r="F12" s="1">
        <v>10</v>
      </c>
      <c r="H12" s="1">
        <v>7</v>
      </c>
      <c r="I12" s="1">
        <v>10</v>
      </c>
      <c r="K12" s="1">
        <v>2</v>
      </c>
      <c r="L12" s="2">
        <f t="shared" ref="L12:L15" si="4">SUM(E12:K12)</f>
        <v>36</v>
      </c>
      <c r="M12" s="2">
        <f t="shared" ref="M12:M15" si="5">AVERAGE(E12:K12)</f>
        <v>7.2</v>
      </c>
      <c r="N12" s="3">
        <f t="shared" ref="N12:N15" si="6">D12*L12</f>
        <v>3060000</v>
      </c>
    </row>
    <row r="13" spans="1:14" x14ac:dyDescent="0.25">
      <c r="A13" s="1">
        <v>8</v>
      </c>
      <c r="C13" s="1" t="s">
        <v>25</v>
      </c>
      <c r="D13" s="1">
        <v>45000</v>
      </c>
      <c r="F13" s="1">
        <v>5</v>
      </c>
      <c r="G13" s="1">
        <v>12</v>
      </c>
      <c r="J13" s="1">
        <v>5</v>
      </c>
      <c r="L13" s="2">
        <f t="shared" si="4"/>
        <v>22</v>
      </c>
      <c r="M13" s="2">
        <f t="shared" si="5"/>
        <v>7.333333333333333</v>
      </c>
      <c r="N13" s="3">
        <f t="shared" si="6"/>
        <v>990000</v>
      </c>
    </row>
    <row r="14" spans="1:14" x14ac:dyDescent="0.25">
      <c r="A14" s="1">
        <v>9</v>
      </c>
      <c r="C14" s="1" t="s">
        <v>26</v>
      </c>
      <c r="D14" s="1">
        <v>34500</v>
      </c>
      <c r="G14" s="1">
        <v>13</v>
      </c>
      <c r="K14" s="1">
        <v>10</v>
      </c>
      <c r="L14" s="2">
        <f t="shared" si="4"/>
        <v>23</v>
      </c>
      <c r="M14" s="2">
        <f t="shared" si="5"/>
        <v>11.5</v>
      </c>
      <c r="N14" s="3">
        <f t="shared" si="6"/>
        <v>793500</v>
      </c>
    </row>
    <row r="15" spans="1:14" x14ac:dyDescent="0.25">
      <c r="A15" s="1">
        <v>10</v>
      </c>
      <c r="C15" s="1" t="s">
        <v>27</v>
      </c>
      <c r="D15" s="1">
        <v>25900</v>
      </c>
      <c r="E15" s="1">
        <v>5</v>
      </c>
      <c r="F15" s="1">
        <v>12</v>
      </c>
      <c r="H15" s="1">
        <v>10</v>
      </c>
      <c r="I15" s="1">
        <v>7</v>
      </c>
      <c r="J15" s="1">
        <v>6</v>
      </c>
      <c r="L15" s="2">
        <f t="shared" si="4"/>
        <v>40</v>
      </c>
      <c r="M15" s="2">
        <f t="shared" si="5"/>
        <v>8</v>
      </c>
      <c r="N15" s="3">
        <f t="shared" si="6"/>
        <v>1036000</v>
      </c>
    </row>
    <row r="16" spans="1:14" x14ac:dyDescent="0.25">
      <c r="A16" s="1">
        <v>11</v>
      </c>
      <c r="C16" s="1" t="s">
        <v>28</v>
      </c>
      <c r="D16" s="1">
        <v>38500</v>
      </c>
      <c r="F16" s="1">
        <v>5</v>
      </c>
      <c r="H16" s="1">
        <v>12</v>
      </c>
      <c r="L16" s="2">
        <f t="shared" ref="L16" si="7">SUM(E16:K16)</f>
        <v>17</v>
      </c>
      <c r="M16" s="2">
        <f t="shared" ref="M16:M17" si="8">AVERAGE(E16:K16)</f>
        <v>8.5</v>
      </c>
      <c r="N16" s="3">
        <f t="shared" ref="N16" si="9">D16*L16</f>
        <v>654500</v>
      </c>
    </row>
    <row r="17" spans="1:14" x14ac:dyDescent="0.25">
      <c r="E17" s="2">
        <f>SUM(E11:E16)</f>
        <v>21</v>
      </c>
      <c r="F17" s="2">
        <f t="shared" ref="F17:N17" si="10">SUM(F11:F16)</f>
        <v>32</v>
      </c>
      <c r="G17" s="2">
        <f t="shared" si="10"/>
        <v>35</v>
      </c>
      <c r="H17" s="2">
        <f t="shared" si="10"/>
        <v>29</v>
      </c>
      <c r="I17" s="2">
        <f t="shared" si="10"/>
        <v>29</v>
      </c>
      <c r="J17" s="2">
        <f t="shared" si="10"/>
        <v>26</v>
      </c>
      <c r="K17" s="2">
        <f t="shared" si="10"/>
        <v>17</v>
      </c>
      <c r="L17" s="2">
        <f t="shared" si="10"/>
        <v>189</v>
      </c>
      <c r="M17" s="2">
        <f t="shared" si="8"/>
        <v>27</v>
      </c>
      <c r="N17" s="2">
        <f t="shared" si="10"/>
        <v>10359000</v>
      </c>
    </row>
    <row r="19" spans="1:14" x14ac:dyDescent="0.25">
      <c r="A19" s="1">
        <v>12</v>
      </c>
      <c r="B19" s="1" t="s">
        <v>29</v>
      </c>
      <c r="C19" s="1" t="s">
        <v>30</v>
      </c>
      <c r="D19" s="1">
        <v>54600</v>
      </c>
      <c r="E19" s="1">
        <v>5</v>
      </c>
      <c r="G19" s="1">
        <v>5</v>
      </c>
      <c r="H19" s="1">
        <v>7</v>
      </c>
      <c r="I19" s="1">
        <v>10</v>
      </c>
      <c r="K19" s="1">
        <v>5</v>
      </c>
      <c r="L19" s="2">
        <f>SUM(E19:K19)</f>
        <v>32</v>
      </c>
      <c r="M19" s="2">
        <f>AVERAGE(E19:K19)</f>
        <v>6.4</v>
      </c>
      <c r="N19" s="3">
        <f>D19*L19</f>
        <v>1747200</v>
      </c>
    </row>
    <row r="20" spans="1:14" x14ac:dyDescent="0.25">
      <c r="A20" s="1">
        <v>13</v>
      </c>
      <c r="C20" s="1" t="s">
        <v>31</v>
      </c>
      <c r="D20" s="1">
        <v>72500</v>
      </c>
      <c r="F20" s="1">
        <v>6</v>
      </c>
      <c r="G20" s="1">
        <v>7</v>
      </c>
      <c r="H20" s="1">
        <v>4</v>
      </c>
      <c r="I20" s="1">
        <v>5</v>
      </c>
      <c r="J20" s="1">
        <v>10</v>
      </c>
      <c r="L20" s="2">
        <f t="shared" ref="L20:L23" si="11">SUM(E20:K20)</f>
        <v>32</v>
      </c>
      <c r="M20" s="2">
        <f t="shared" ref="M20:N25" si="12">AVERAGE(E20:K20)</f>
        <v>6.4</v>
      </c>
      <c r="N20" s="3">
        <f t="shared" ref="N20:N25" si="13">D20*L20</f>
        <v>2320000</v>
      </c>
    </row>
    <row r="21" spans="1:14" x14ac:dyDescent="0.25">
      <c r="A21" s="1">
        <v>14</v>
      </c>
      <c r="C21" s="1" t="s">
        <v>32</v>
      </c>
      <c r="D21" s="1">
        <v>80000</v>
      </c>
      <c r="E21" s="1">
        <v>7</v>
      </c>
      <c r="F21" s="1">
        <v>7</v>
      </c>
      <c r="G21" s="1">
        <v>4</v>
      </c>
      <c r="H21" s="1">
        <v>2</v>
      </c>
      <c r="K21" s="1">
        <v>3</v>
      </c>
      <c r="L21" s="2">
        <f t="shared" si="11"/>
        <v>23</v>
      </c>
      <c r="M21" s="2">
        <f t="shared" si="12"/>
        <v>4.5999999999999996</v>
      </c>
      <c r="N21" s="3">
        <f t="shared" si="13"/>
        <v>1840000</v>
      </c>
    </row>
    <row r="22" spans="1:14" x14ac:dyDescent="0.25">
      <c r="A22" s="1">
        <v>15</v>
      </c>
      <c r="C22" s="1" t="s">
        <v>33</v>
      </c>
      <c r="D22" s="1">
        <v>120000</v>
      </c>
      <c r="F22" s="1">
        <v>8</v>
      </c>
      <c r="G22" s="1">
        <v>5</v>
      </c>
      <c r="I22" s="1">
        <v>3</v>
      </c>
      <c r="J22" s="1">
        <v>5</v>
      </c>
      <c r="L22" s="2">
        <f t="shared" si="11"/>
        <v>21</v>
      </c>
      <c r="M22" s="2">
        <f t="shared" si="12"/>
        <v>5.25</v>
      </c>
      <c r="N22" s="3">
        <f t="shared" si="13"/>
        <v>2520000</v>
      </c>
    </row>
    <row r="23" spans="1:14" x14ac:dyDescent="0.25">
      <c r="A23" s="1">
        <v>16</v>
      </c>
      <c r="C23" s="1" t="s">
        <v>34</v>
      </c>
      <c r="D23" s="1">
        <v>65000</v>
      </c>
      <c r="E23" s="1">
        <v>10</v>
      </c>
      <c r="G23" s="1">
        <v>8</v>
      </c>
      <c r="H23" s="1">
        <v>11</v>
      </c>
      <c r="K23" s="1">
        <v>10</v>
      </c>
      <c r="L23" s="2">
        <f t="shared" si="11"/>
        <v>39</v>
      </c>
      <c r="M23" s="2">
        <f t="shared" si="12"/>
        <v>9.75</v>
      </c>
      <c r="N23" s="3">
        <f t="shared" si="13"/>
        <v>2535000</v>
      </c>
    </row>
    <row r="24" spans="1:14" x14ac:dyDescent="0.25">
      <c r="E24" s="2">
        <f>SUM(E19:E23)</f>
        <v>22</v>
      </c>
      <c r="F24" s="2">
        <f t="shared" ref="F24" si="14">SUM(F19:F23)</f>
        <v>21</v>
      </c>
      <c r="G24" s="2">
        <f t="shared" ref="G24" si="15">SUM(G19:G23)</f>
        <v>29</v>
      </c>
      <c r="H24" s="2">
        <f t="shared" ref="H24" si="16">SUM(H19:H23)</f>
        <v>24</v>
      </c>
      <c r="I24" s="2">
        <f t="shared" ref="I24" si="17">SUM(I19:I23)</f>
        <v>18</v>
      </c>
      <c r="J24" s="2">
        <f t="shared" ref="J24" si="18">SUM(J19:J23)</f>
        <v>15</v>
      </c>
      <c r="K24" s="2">
        <f t="shared" ref="K24" si="19">SUM(K19:K23)</f>
        <v>18</v>
      </c>
      <c r="L24" s="2">
        <f t="shared" ref="L24" si="20">SUM(L19:L23)</f>
        <v>147</v>
      </c>
      <c r="M24" s="2">
        <f t="shared" si="12"/>
        <v>21</v>
      </c>
      <c r="N24" s="2">
        <f>SUM(N19:N23)</f>
        <v>10962200</v>
      </c>
    </row>
    <row r="25" spans="1:14" x14ac:dyDescent="0.25">
      <c r="B25" s="1" t="s">
        <v>35</v>
      </c>
      <c r="E25" s="2">
        <f>E9+E17+E24</f>
        <v>83</v>
      </c>
      <c r="F25" s="2">
        <f t="shared" ref="F24:N25" si="21">F9+F17+F24</f>
        <v>100</v>
      </c>
      <c r="G25" s="2">
        <f t="shared" si="21"/>
        <v>104</v>
      </c>
      <c r="H25" s="2">
        <f t="shared" si="21"/>
        <v>84</v>
      </c>
      <c r="I25" s="2">
        <f t="shared" si="21"/>
        <v>92</v>
      </c>
      <c r="J25" s="2">
        <f t="shared" si="21"/>
        <v>77</v>
      </c>
      <c r="K25" s="2">
        <f t="shared" si="21"/>
        <v>83</v>
      </c>
      <c r="L25" s="2">
        <f t="shared" si="21"/>
        <v>623</v>
      </c>
      <c r="M25" s="2">
        <f>AVERAGE(E25:K25)</f>
        <v>89</v>
      </c>
      <c r="N25" s="2">
        <f>N9+N17+N24</f>
        <v>30692200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5"/>
  <sheetViews>
    <sheetView zoomScale="70" zoomScaleNormal="70" workbookViewId="0">
      <selection activeCell="D14" sqref="D14"/>
    </sheetView>
  </sheetViews>
  <sheetFormatPr defaultRowHeight="15.75" x14ac:dyDescent="0.25"/>
  <cols>
    <col min="1" max="1" width="8.88671875" style="1"/>
    <col min="2" max="2" width="10.88671875" style="1" customWidth="1"/>
    <col min="3" max="3" width="12.44140625" style="1" customWidth="1"/>
    <col min="4" max="4" width="8.88671875" style="1"/>
    <col min="5" max="11" width="4.77734375" style="1" customWidth="1"/>
    <col min="12" max="12" width="11.44140625" style="1" bestFit="1" customWidth="1"/>
    <col min="13" max="13" width="10.33203125" style="1" bestFit="1" customWidth="1"/>
    <col min="14" max="16384" width="8.88671875" style="1"/>
  </cols>
  <sheetData>
    <row r="1" spans="1:14" x14ac:dyDescent="0.25">
      <c r="A1" s="1" t="s">
        <v>0</v>
      </c>
    </row>
    <row r="2" spans="1:14" x14ac:dyDescent="0.25">
      <c r="A2" s="1" t="s">
        <v>1</v>
      </c>
    </row>
    <row r="3" spans="1:14" x14ac:dyDescent="0.25">
      <c r="A3" s="1" t="s">
        <v>2</v>
      </c>
      <c r="B3" s="1" t="s">
        <v>3</v>
      </c>
      <c r="C3" s="1" t="s">
        <v>16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</row>
    <row r="4" spans="1:14" x14ac:dyDescent="0.25">
      <c r="B4" s="1" t="s">
        <v>15</v>
      </c>
      <c r="C4" s="1" t="s">
        <v>17</v>
      </c>
      <c r="D4" s="1">
        <v>25000</v>
      </c>
      <c r="E4" s="1">
        <v>10</v>
      </c>
      <c r="G4" s="1">
        <v>16</v>
      </c>
      <c r="I4" s="1">
        <v>16</v>
      </c>
      <c r="J4" s="1">
        <v>14</v>
      </c>
    </row>
    <row r="5" spans="1:14" x14ac:dyDescent="0.25">
      <c r="C5" s="1" t="s">
        <v>18</v>
      </c>
      <c r="D5" s="1">
        <v>45000</v>
      </c>
      <c r="F5" s="1">
        <v>12</v>
      </c>
      <c r="G5" s="1">
        <v>12</v>
      </c>
      <c r="H5" s="1">
        <v>11</v>
      </c>
    </row>
    <row r="6" spans="1:14" x14ac:dyDescent="0.25">
      <c r="C6" s="1" t="s">
        <v>19</v>
      </c>
      <c r="D6" s="1">
        <v>15500</v>
      </c>
      <c r="E6" s="1">
        <v>16</v>
      </c>
      <c r="G6" s="1">
        <v>12</v>
      </c>
      <c r="H6" s="1">
        <v>10</v>
      </c>
      <c r="J6" s="1">
        <v>10</v>
      </c>
      <c r="K6" s="1">
        <v>15</v>
      </c>
    </row>
    <row r="7" spans="1:14" x14ac:dyDescent="0.25">
      <c r="C7" s="1" t="s">
        <v>20</v>
      </c>
      <c r="D7" s="1">
        <v>30500</v>
      </c>
      <c r="E7" s="1">
        <v>14</v>
      </c>
      <c r="F7" s="1">
        <v>20</v>
      </c>
      <c r="I7" s="1">
        <v>16</v>
      </c>
      <c r="J7" s="1">
        <v>12</v>
      </c>
      <c r="K7" s="1">
        <v>13</v>
      </c>
    </row>
    <row r="8" spans="1:14" x14ac:dyDescent="0.25">
      <c r="C8" s="1" t="s">
        <v>21</v>
      </c>
      <c r="D8" s="1">
        <v>54000</v>
      </c>
      <c r="F8" s="1">
        <v>15</v>
      </c>
      <c r="H8" s="1">
        <v>10</v>
      </c>
      <c r="I8" s="1">
        <v>13</v>
      </c>
      <c r="K8" s="1">
        <v>20</v>
      </c>
    </row>
    <row r="9" spans="1:14" x14ac:dyDescent="0.25">
      <c r="E9" s="2">
        <f>SUM(E4:E8)</f>
        <v>40</v>
      </c>
      <c r="F9" s="2">
        <f t="shared" ref="F9:K9" si="0">SUM(F4:F8)</f>
        <v>47</v>
      </c>
      <c r="G9" s="2">
        <f t="shared" si="0"/>
        <v>40</v>
      </c>
      <c r="H9" s="2">
        <f t="shared" si="0"/>
        <v>31</v>
      </c>
      <c r="I9" s="2">
        <f t="shared" si="0"/>
        <v>45</v>
      </c>
      <c r="J9" s="2">
        <f t="shared" si="0"/>
        <v>36</v>
      </c>
      <c r="K9" s="2">
        <f t="shared" si="0"/>
        <v>48</v>
      </c>
    </row>
    <row r="11" spans="1:14" x14ac:dyDescent="0.25">
      <c r="B11" s="1" t="s">
        <v>22</v>
      </c>
      <c r="C11" s="1" t="s">
        <v>23</v>
      </c>
      <c r="D11" s="1">
        <v>75000</v>
      </c>
      <c r="E11" s="1">
        <v>9</v>
      </c>
      <c r="G11" s="1">
        <v>10</v>
      </c>
      <c r="I11" s="1">
        <v>12</v>
      </c>
      <c r="J11" s="1">
        <v>15</v>
      </c>
      <c r="K11" s="1">
        <v>5</v>
      </c>
    </row>
    <row r="12" spans="1:14" x14ac:dyDescent="0.25">
      <c r="C12" s="1" t="s">
        <v>24</v>
      </c>
      <c r="D12" s="1">
        <v>85000</v>
      </c>
      <c r="E12" s="1">
        <v>7</v>
      </c>
      <c r="F12" s="1">
        <v>10</v>
      </c>
      <c r="H12" s="1">
        <v>7</v>
      </c>
      <c r="I12" s="1">
        <v>10</v>
      </c>
      <c r="K12" s="1">
        <v>2</v>
      </c>
    </row>
    <row r="13" spans="1:14" x14ac:dyDescent="0.25">
      <c r="C13" s="1" t="s">
        <v>25</v>
      </c>
      <c r="D13" s="1">
        <v>45000</v>
      </c>
      <c r="F13" s="1">
        <v>5</v>
      </c>
      <c r="G13" s="1">
        <v>12</v>
      </c>
      <c r="J13" s="1">
        <v>5</v>
      </c>
    </row>
    <row r="14" spans="1:14" x14ac:dyDescent="0.25">
      <c r="C14" s="1" t="s">
        <v>26</v>
      </c>
      <c r="D14" s="1">
        <v>34500</v>
      </c>
      <c r="G14" s="1">
        <v>13</v>
      </c>
      <c r="K14" s="1">
        <v>10</v>
      </c>
    </row>
    <row r="15" spans="1:14" x14ac:dyDescent="0.25">
      <c r="C15" s="1" t="s">
        <v>27</v>
      </c>
      <c r="D15" s="1">
        <v>25900</v>
      </c>
      <c r="E15" s="1">
        <v>5</v>
      </c>
      <c r="F15" s="1">
        <v>12</v>
      </c>
      <c r="H15" s="1">
        <v>10</v>
      </c>
      <c r="I15" s="1">
        <v>7</v>
      </c>
      <c r="J15" s="1">
        <v>6</v>
      </c>
    </row>
    <row r="16" spans="1:14" x14ac:dyDescent="0.25">
      <c r="C16" s="1" t="s">
        <v>28</v>
      </c>
      <c r="D16" s="1">
        <v>38500</v>
      </c>
      <c r="F16" s="1">
        <v>5</v>
      </c>
      <c r="H16" s="1">
        <v>12</v>
      </c>
    </row>
    <row r="17" spans="2:11" x14ac:dyDescent="0.25">
      <c r="E17" s="2">
        <f>SUM(E11:E16)</f>
        <v>21</v>
      </c>
      <c r="F17" s="2">
        <f t="shared" ref="F17:K17" si="1">SUM(F11:F16)</f>
        <v>32</v>
      </c>
      <c r="G17" s="2">
        <f t="shared" si="1"/>
        <v>35</v>
      </c>
      <c r="H17" s="2">
        <f t="shared" si="1"/>
        <v>29</v>
      </c>
      <c r="I17" s="2">
        <f t="shared" si="1"/>
        <v>29</v>
      </c>
      <c r="J17" s="2">
        <f t="shared" si="1"/>
        <v>26</v>
      </c>
      <c r="K17" s="2">
        <f t="shared" si="1"/>
        <v>17</v>
      </c>
    </row>
    <row r="19" spans="2:11" x14ac:dyDescent="0.25">
      <c r="B19" s="1" t="s">
        <v>29</v>
      </c>
      <c r="C19" s="1" t="s">
        <v>30</v>
      </c>
      <c r="D19" s="1">
        <v>54600</v>
      </c>
      <c r="E19" s="1">
        <v>5</v>
      </c>
      <c r="G19" s="1">
        <v>5</v>
      </c>
      <c r="H19" s="1">
        <v>7</v>
      </c>
      <c r="I19" s="1">
        <v>10</v>
      </c>
      <c r="K19" s="1">
        <v>5</v>
      </c>
    </row>
    <row r="20" spans="2:11" x14ac:dyDescent="0.25">
      <c r="C20" s="1" t="s">
        <v>31</v>
      </c>
      <c r="D20" s="1">
        <v>72500</v>
      </c>
      <c r="F20" s="1">
        <v>6</v>
      </c>
      <c r="G20" s="1">
        <v>7</v>
      </c>
      <c r="H20" s="1">
        <v>4</v>
      </c>
      <c r="I20" s="1">
        <v>5</v>
      </c>
      <c r="J20" s="1">
        <v>10</v>
      </c>
    </row>
    <row r="21" spans="2:11" x14ac:dyDescent="0.25">
      <c r="C21" s="1" t="s">
        <v>32</v>
      </c>
      <c r="D21" s="1">
        <v>80000</v>
      </c>
      <c r="E21" s="1">
        <v>7</v>
      </c>
      <c r="F21" s="1">
        <v>7</v>
      </c>
      <c r="G21" s="1">
        <v>4</v>
      </c>
      <c r="H21" s="1">
        <v>2</v>
      </c>
      <c r="K21" s="1">
        <v>3</v>
      </c>
    </row>
    <row r="22" spans="2:11" x14ac:dyDescent="0.25">
      <c r="C22" s="1" t="s">
        <v>33</v>
      </c>
      <c r="D22" s="1">
        <v>120000</v>
      </c>
      <c r="F22" s="1">
        <v>8</v>
      </c>
      <c r="G22" s="1">
        <v>5</v>
      </c>
      <c r="I22" s="1">
        <v>3</v>
      </c>
      <c r="J22" s="1">
        <v>5</v>
      </c>
    </row>
    <row r="23" spans="2:11" x14ac:dyDescent="0.25">
      <c r="C23" s="1" t="s">
        <v>34</v>
      </c>
      <c r="D23" s="1">
        <v>65000</v>
      </c>
      <c r="E23" s="1">
        <v>10</v>
      </c>
      <c r="G23" s="1">
        <v>8</v>
      </c>
      <c r="H23" s="1">
        <v>11</v>
      </c>
      <c r="K23" s="1">
        <v>10</v>
      </c>
    </row>
    <row r="25" spans="2:11" x14ac:dyDescent="0.25">
      <c r="B25" s="1" t="s">
        <v>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</vt:lpstr>
      <vt:lpstr>Thuc hanh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2025-02-12T15:11:44Z</dcterms:created>
  <dcterms:modified xsi:type="dcterms:W3CDTF">2025-02-12T15:47:57Z</dcterms:modified>
</cp:coreProperties>
</file>